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C6" i="1"/>
  <c r="D13" i="1" l="1"/>
  <c r="D12" i="1"/>
  <c r="D11" i="1"/>
  <c r="D10" i="1"/>
  <c r="D9" i="1"/>
  <c r="D8" i="1"/>
  <c r="D7" i="1"/>
  <c r="C13" i="1"/>
  <c r="C12" i="1"/>
  <c r="C11" i="1"/>
  <c r="C10" i="1"/>
  <c r="C9" i="1"/>
  <c r="C8" i="1"/>
  <c r="C7" i="1"/>
  <c r="E14" i="1" l="1"/>
  <c r="F6" i="1" l="1"/>
  <c r="F13" i="1"/>
  <c r="F12" i="1"/>
  <c r="F11" i="1"/>
  <c r="F10" i="1"/>
  <c r="F9" i="1"/>
  <c r="F8" i="1"/>
  <c r="F7" i="1"/>
  <c r="F14" i="1" l="1"/>
</calcChain>
</file>

<file path=xl/sharedStrings.xml><?xml version="1.0" encoding="utf-8"?>
<sst xmlns="http://schemas.openxmlformats.org/spreadsheetml/2006/main" count="18" uniqueCount="18">
  <si>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</si>
  <si>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</si>
  <si>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</si>
  <si>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</si>
  <si>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t xml:space="preserve">Техническое обслуживание газовых сетей 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</si>
  <si>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</si>
  <si>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</si>
  <si>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</si>
  <si>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</si>
  <si>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</si>
  <si>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</si>
  <si>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</si>
  <si>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</si>
  <si>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</si>
  <si>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</si>
  <si>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Дератизация и дезинфекция подвалов: Дератизация –  4р. в год        Дезинфекция – 2 р. в год</t>
  </si>
  <si>
    <t>в управлении с 01.01.15</t>
  </si>
  <si>
    <t>ОТЧЕТ УПРАВЛЯЮЩЕЙ КОМПАНИИ "УПРАВДОМ" ПЕРЕД СОБСТВЕННИКАМИ МНОГОКВАРТИРНОГО ЖИЛОГО ДОМА ПО АДРЕСУ: г. Верещагино, ул. Ленина 53 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</si>
</sst>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workbookViewId="0">
      <selection activeCell="E14" sqref="E14"/>
    </sheetView>
  </sheetViews>
  <sheetFormatPr defaultRowHeight="15" x14ac:dyDescent="0.25"/>
  <cols>
    <col min="1" max="1" width="5.42578125" customWidth="1"/>
    <col min="2" max="2" width="63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23" t="s">
        <v>17</v>
      </c>
      <c r="B2" s="23"/>
      <c r="C2" s="23"/>
      <c r="D2" s="23"/>
      <c r="E2" s="23"/>
      <c r="F2" s="23"/>
    </row>
    <row r="3" spans="1:6" x14ac:dyDescent="0.25">
      <c r="A3" t="s">
        <v>16</v>
      </c>
    </row>
    <row r="5" spans="1:6" ht="33" customHeight="1" x14ac:dyDescent="0.25">
      <c r="A5" s="12" t="s">
        <v>6</v>
      </c>
      <c r="B5" s="13" t="s">
        <v>7</v>
      </c>
      <c r="C5" s="14" t="s">
        <v>8</v>
      </c>
      <c r="D5" s="14" t="s">
        <v>9</v>
      </c>
      <c r="E5" s="15" t="s">
        <v>10</v>
      </c>
      <c r="F5" s="16" t="s">
        <v>12</v>
      </c>
    </row>
    <row r="6" spans="1:6" ht="28.5" customHeight="1" x14ac:dyDescent="0.25">
      <c r="A6" s="2">
        <v>1</v>
      </c>
      <c r="B6" s="3" t="s">
        <v>0</v>
      </c>
      <c r="C6" s="6">
        <f>C14*33.03%</f>
        <v>128143.84860000001</v>
      </c>
      <c r="D6" s="9">
        <f>D14*33.03%</f>
        <v>118561.84560000002</v>
      </c>
      <c r="E6" s="6">
        <v>80237.100000000006</v>
      </c>
      <c r="F6" s="6">
        <f t="shared" ref="F6:F12" si="0">C6-E6</f>
        <v>47906.748600000006</v>
      </c>
    </row>
    <row r="7" spans="1:6" ht="29.25" customHeight="1" x14ac:dyDescent="0.25">
      <c r="A7" s="2">
        <v>2</v>
      </c>
      <c r="B7" s="3" t="s">
        <v>1</v>
      </c>
      <c r="C7" s="6">
        <f>C14*8.49%</f>
        <v>32937.9738</v>
      </c>
      <c r="D7" s="9">
        <f>D14*8.49%</f>
        <v>30475.024800000003</v>
      </c>
      <c r="E7" s="6">
        <v>35942</v>
      </c>
      <c r="F7" s="6">
        <f t="shared" si="0"/>
        <v>-3004.0262000000002</v>
      </c>
    </row>
    <row r="8" spans="1:6" ht="30" customHeight="1" x14ac:dyDescent="0.25">
      <c r="A8" s="2">
        <v>3</v>
      </c>
      <c r="B8" s="3" t="s">
        <v>2</v>
      </c>
      <c r="C8" s="6">
        <f>C14*15.95%</f>
        <v>61879.938999999998</v>
      </c>
      <c r="D8" s="9">
        <f>D14*15.95%</f>
        <v>57252.844000000005</v>
      </c>
      <c r="E8" s="18">
        <v>67492</v>
      </c>
      <c r="F8" s="6">
        <f t="shared" si="0"/>
        <v>-5612.0610000000015</v>
      </c>
    </row>
    <row r="9" spans="1:6" ht="32.25" customHeight="1" x14ac:dyDescent="0.25">
      <c r="A9" s="2">
        <v>4</v>
      </c>
      <c r="B9" s="3" t="s">
        <v>11</v>
      </c>
      <c r="C9" s="6">
        <f>C14*3.07%</f>
        <v>11910.4334</v>
      </c>
      <c r="D9" s="9">
        <f>D14*3.07%</f>
        <v>11019.8264</v>
      </c>
      <c r="E9" s="18">
        <v>12979</v>
      </c>
      <c r="F9" s="6">
        <f t="shared" si="0"/>
        <v>-1068.5666000000001</v>
      </c>
    </row>
    <row r="10" spans="1:6" ht="48" customHeight="1" x14ac:dyDescent="0.25">
      <c r="A10" s="2">
        <v>5</v>
      </c>
      <c r="B10" s="3" t="s">
        <v>3</v>
      </c>
      <c r="C10" s="6">
        <f>C14*6.61%</f>
        <v>25644.288200000003</v>
      </c>
      <c r="D10" s="9">
        <f>D14*6.61%</f>
        <v>23726.727200000001</v>
      </c>
      <c r="E10" s="18">
        <v>27955</v>
      </c>
      <c r="F10" s="6">
        <f t="shared" si="0"/>
        <v>-2310.7117999999973</v>
      </c>
    </row>
    <row r="11" spans="1:6" ht="35.25" customHeight="1" x14ac:dyDescent="0.25">
      <c r="A11" s="2">
        <v>6</v>
      </c>
      <c r="B11" s="4" t="s">
        <v>4</v>
      </c>
      <c r="C11" s="6">
        <f>C14*3.02%</f>
        <v>11716.4524</v>
      </c>
      <c r="D11" s="9">
        <f>D14*3.02%</f>
        <v>10840.350400000001</v>
      </c>
      <c r="E11" s="18">
        <v>12779</v>
      </c>
      <c r="F11" s="6">
        <f t="shared" si="0"/>
        <v>-1062.5475999999999</v>
      </c>
    </row>
    <row r="12" spans="1:6" ht="38.25" customHeight="1" x14ac:dyDescent="0.25">
      <c r="A12" s="2">
        <v>7</v>
      </c>
      <c r="B12" s="17" t="s">
        <v>15</v>
      </c>
      <c r="C12" s="7">
        <f>C14*1.51%</f>
        <v>5858.2262000000001</v>
      </c>
      <c r="D12" s="7">
        <f>D14*1.51%</f>
        <v>5420.1752000000006</v>
      </c>
      <c r="E12" s="19">
        <v>6390</v>
      </c>
      <c r="F12" s="8">
        <f t="shared" si="0"/>
        <v>-531.77379999999994</v>
      </c>
    </row>
    <row r="13" spans="1:6" ht="33.75" customHeight="1" x14ac:dyDescent="0.25">
      <c r="A13" s="2">
        <v>8</v>
      </c>
      <c r="B13" s="3" t="s">
        <v>5</v>
      </c>
      <c r="C13" s="6">
        <f>C14*28.32%</f>
        <v>109870.83840000001</v>
      </c>
      <c r="D13" s="9">
        <f>D14*28.32%</f>
        <v>101655.2064</v>
      </c>
      <c r="E13" s="18">
        <v>119808</v>
      </c>
      <c r="F13" s="6">
        <f>C13-E13</f>
        <v>-9937.1615999999922</v>
      </c>
    </row>
    <row r="14" spans="1:6" ht="18.75" customHeight="1" x14ac:dyDescent="0.25">
      <c r="A14" s="1"/>
      <c r="B14" s="5" t="s">
        <v>13</v>
      </c>
      <c r="C14" s="10">
        <v>387962</v>
      </c>
      <c r="D14" s="10">
        <v>358952</v>
      </c>
      <c r="E14" s="11">
        <f>SUM(E6:E13)</f>
        <v>363582.1</v>
      </c>
      <c r="F14" s="11">
        <f>SUM(F6:F13)</f>
        <v>24379.900000000016</v>
      </c>
    </row>
    <row r="16" spans="1:6" ht="15.75" x14ac:dyDescent="0.25">
      <c r="B16" s="20"/>
      <c r="C16" s="21"/>
      <c r="D16" s="22" t="s">
        <v>14</v>
      </c>
      <c r="E16" s="22"/>
      <c r="F16" s="22"/>
    </row>
  </sheetData>
  <mergeCells count="2">
    <mergeCell ref="D16:F16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2015-05-13T08:55:17Z</cp:lastPrinted>
  <dcterms:created xsi:type="dcterms:W3CDTF">2012-06-05T08:57:36Z</dcterms:created>
  <dcterms:modified xsi:type="dcterms:W3CDTF">2016-05-25T05:44:28Z</dcterms:modified>
</cp:coreProperties>
</file>